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Додаток1!$A$1:$F$173</definedName>
  </definedNames>
  <calcPr calcId="125725"/>
</workbook>
</file>

<file path=xl/calcChain.xml><?xml version="1.0" encoding="utf-8"?>
<calcChain xmlns="http://schemas.openxmlformats.org/spreadsheetml/2006/main">
  <c r="D42" i="2"/>
  <c r="C42" s="1"/>
  <c r="C44"/>
  <c r="C43"/>
  <c r="F115"/>
  <c r="E115"/>
  <c r="D115"/>
  <c r="C120"/>
  <c r="D125"/>
  <c r="C149"/>
  <c r="D112"/>
  <c r="C114"/>
  <c r="C116"/>
  <c r="D122"/>
  <c r="C122" s="1"/>
  <c r="C124"/>
  <c r="F105"/>
  <c r="F104" s="1"/>
  <c r="E105"/>
  <c r="E104" s="1"/>
  <c r="F102"/>
  <c r="E102"/>
  <c r="C106"/>
  <c r="C105"/>
  <c r="C103"/>
  <c r="F125"/>
  <c r="E125"/>
  <c r="C138"/>
  <c r="D73"/>
  <c r="C73" s="1"/>
  <c r="C74"/>
  <c r="C108"/>
  <c r="E107"/>
  <c r="C119"/>
  <c r="C147"/>
  <c r="C142"/>
  <c r="C118"/>
  <c r="D95"/>
  <c r="D94" s="1"/>
  <c r="C97"/>
  <c r="D33"/>
  <c r="C36"/>
  <c r="C152"/>
  <c r="C139"/>
  <c r="D40"/>
  <c r="C40" s="1"/>
  <c r="D46"/>
  <c r="C46" s="1"/>
  <c r="C55"/>
  <c r="E69"/>
  <c r="E65"/>
  <c r="C65" s="1"/>
  <c r="C121"/>
  <c r="C117"/>
  <c r="D15"/>
  <c r="D20"/>
  <c r="D27"/>
  <c r="D29"/>
  <c r="D38"/>
  <c r="C38" s="1"/>
  <c r="D56"/>
  <c r="C56" s="1"/>
  <c r="D58"/>
  <c r="C58" s="1"/>
  <c r="D60"/>
  <c r="C60" s="1"/>
  <c r="D71"/>
  <c r="C71" s="1"/>
  <c r="D78"/>
  <c r="C78" s="1"/>
  <c r="C81"/>
  <c r="C80"/>
  <c r="C79"/>
  <c r="C93"/>
  <c r="D91"/>
  <c r="C92"/>
  <c r="C91"/>
  <c r="C76"/>
  <c r="C75"/>
  <c r="C63"/>
  <c r="C62"/>
  <c r="C61"/>
  <c r="C59"/>
  <c r="C57"/>
  <c r="C54"/>
  <c r="C53"/>
  <c r="C52"/>
  <c r="C51"/>
  <c r="C50"/>
  <c r="C49"/>
  <c r="C48"/>
  <c r="C47"/>
  <c r="C41"/>
  <c r="C39"/>
  <c r="F94"/>
  <c r="E94"/>
  <c r="E98"/>
  <c r="C98" s="1"/>
  <c r="E95"/>
  <c r="C145"/>
  <c r="C151"/>
  <c r="C146"/>
  <c r="C143"/>
  <c r="C141"/>
  <c r="C140"/>
  <c r="C28"/>
  <c r="C30"/>
  <c r="C31"/>
  <c r="C32"/>
  <c r="C144"/>
  <c r="F112"/>
  <c r="E112"/>
  <c r="C16"/>
  <c r="C17"/>
  <c r="C18"/>
  <c r="C19"/>
  <c r="C34"/>
  <c r="C35"/>
  <c r="C22"/>
  <c r="D84"/>
  <c r="D89"/>
  <c r="C89" s="1"/>
  <c r="C148"/>
  <c r="C137"/>
  <c r="C136"/>
  <c r="C135"/>
  <c r="C134"/>
  <c r="C133"/>
  <c r="C132"/>
  <c r="C131"/>
  <c r="C130"/>
  <c r="C129"/>
  <c r="C128"/>
  <c r="C127"/>
  <c r="C126"/>
  <c r="C123"/>
  <c r="C113"/>
  <c r="C100"/>
  <c r="C99"/>
  <c r="C96"/>
  <c r="C90"/>
  <c r="C88"/>
  <c r="C87"/>
  <c r="C86"/>
  <c r="C85"/>
  <c r="C83"/>
  <c r="C72"/>
  <c r="C68"/>
  <c r="C67"/>
  <c r="C66"/>
  <c r="C25"/>
  <c r="C24"/>
  <c r="C23"/>
  <c r="C21"/>
  <c r="F95"/>
  <c r="C115"/>
  <c r="D26" l="1"/>
  <c r="C26" s="1"/>
  <c r="F111"/>
  <c r="F110" s="1"/>
  <c r="E111"/>
  <c r="E110" s="1"/>
  <c r="C95"/>
  <c r="F101"/>
  <c r="F109" s="1"/>
  <c r="C104"/>
  <c r="E101"/>
  <c r="C101" s="1"/>
  <c r="D45"/>
  <c r="C45" s="1"/>
  <c r="C33"/>
  <c r="C20"/>
  <c r="E64"/>
  <c r="C107"/>
  <c r="C112"/>
  <c r="C125"/>
  <c r="C29"/>
  <c r="C27" s="1"/>
  <c r="C102"/>
  <c r="D77"/>
  <c r="C77" s="1"/>
  <c r="C94"/>
  <c r="C84"/>
  <c r="D37"/>
  <c r="C37" s="1"/>
  <c r="D14"/>
  <c r="C15"/>
  <c r="D111"/>
  <c r="D70"/>
  <c r="D13" l="1"/>
  <c r="F153"/>
  <c r="E13"/>
  <c r="E109" s="1"/>
  <c r="C64"/>
  <c r="C14"/>
  <c r="D69"/>
  <c r="D110"/>
  <c r="C110" s="1"/>
  <c r="C111"/>
  <c r="C70"/>
  <c r="E153" l="1"/>
  <c r="C13"/>
  <c r="D109"/>
  <c r="D153" s="1"/>
  <c r="C69"/>
  <c r="C153" l="1"/>
  <c r="C109"/>
</calcChain>
</file>

<file path=xl/sharedStrings.xml><?xml version="1.0" encoding="utf-8"?>
<sst xmlns="http://schemas.openxmlformats.org/spreadsheetml/2006/main" count="156" uniqueCount="153">
  <si>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</si>
  <si>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</si>
  <si>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</si>
  <si>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</si>
  <si>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</si>
  <si>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</si>
  <si>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</si>
  <si>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</si>
  <si>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</si>
  <si>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</si>
  <si>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</si>
  <si>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</si>
  <si>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</si>
  <si>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</si>
  <si>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</si>
  <si>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</si>
  <si>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</si>
  <si>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</si>
  <si>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</si>
  <si>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</si>
  <si>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</si>
  <si>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</si>
  <si>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</si>
  <si>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</si>
  <si>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</si>
  <si>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</si>
  <si>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</si>
  <si>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</si>
  <si>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</si>
  <si>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</si>
  <si>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</si>
  <si>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</si>
  <si>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</si>
  <si>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</si>
  <si>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</si>
  <si>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</si>
  <si>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</si>
  <si>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</si>
  <si>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</si>
  <si>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</si>
  <si>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</si>
  <si>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</si>
  <si>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</si>
  <si>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</si>
  <si>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</si>
  <si>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</si>
  <si>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</si>
  <si>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</si>
  <si>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</si>
  <si>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</si>
  <si>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</si>
  <si>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</si>
  <si>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</si>
  <si>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</si>
  <si>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</si>
  <si>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</si>
  <si>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</si>
  <si>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</si>
  <si>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</si>
  <si>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</si>
  <si>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</si>
  <si>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</si>
  <si>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</si>
  <si>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</si>
  <si>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</si>
  <si>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</si>
  <si>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</si>
  <si>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</si>
  <si>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</si>
  <si>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</si>
  <si>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</si>
  <si>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</si>
  <si>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</si>
  <si>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</si>
  <si>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</si>
  <si>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</si>
  <si>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</si>
  <si>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</si>
  <si>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</si>
  <si>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</si>
  <si>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</si>
  <si>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</si>
  <si>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</si>
  <si>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</si>
  <si>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</si>
  <si>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</si>
  <si>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</si>
  <si>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</si>
  <si>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</si>
  <si>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</si>
  <si>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</si>
  <si>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</si>
  <si>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</si>
  <si>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</si>
  <si>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</si>
  <si>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</si>
  <si>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</si>
  <si>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</si>
  <si>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</si>
  <si>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</si>
  <si>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</si>
  <si>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</si>
  <si>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</si>
  <si>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</si>
  <si>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</si>
  <si>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</si>
  <si>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</si>
  <si>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</si>
  <si>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</si>
  <si>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</si>
  <si>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</si>
  <si>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</si>
  <si>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</si>
  <si>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</si>
  <si>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</si>
  <si>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</si>
  <si>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</si>
  <si>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</si>
  <si>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</si>
  <si>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</si>
  <si>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</si>
  <si>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</si>
  <si>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</si>
  <si>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</si>
  <si>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</si>
  <si>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</si>
  <si>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</si>
  <si>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</si>
  <si>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</si>
  <si>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</si>
  <si>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</si>
  <si>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</si>
  <si>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</si>
  <si>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</si>
  <si>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</si>
  <si>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</si>
  <si>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</si>
  <si>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</si>
  <si>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</si>
  <si>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</si>
  <si>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</si>
  <si>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</si>
  <si>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</si>
  <si>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</si>
  <si>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</si>
  <si>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</si>
  <si>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</si>
  <si>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</si>
  <si>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(об"єктів, заходів), спрямованих на ліквідацію наслідків збройної агресії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</si>
  <si>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</si>
  <si>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</si>
  <si>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до рішення 31-ї сесії міської ради </t>
  </si>
  <si>
    <t>від 03.11. 2023  № 572/31/23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</si>
</sst>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50"/>
  <sheetViews>
    <sheetView tabSelected="1" zoomScaleSheetLayoutView="100" workbookViewId="0">
      <selection activeCell="D5" sqref="D5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151</v>
      </c>
      <c r="E2" s="71"/>
      <c r="F2" s="71"/>
    </row>
    <row r="3" spans="1:10" ht="15.75">
      <c r="D3" s="71" t="s">
        <v>125</v>
      </c>
      <c r="E3" s="71"/>
      <c r="F3" s="71"/>
    </row>
    <row r="4" spans="1:10" ht="15.75">
      <c r="D4" s="71" t="s">
        <v>152</v>
      </c>
      <c r="E4" s="71"/>
      <c r="F4" s="71"/>
    </row>
    <row r="6" spans="1:10" ht="89.25" customHeight="1">
      <c r="A6" s="74" t="s">
        <v>145</v>
      </c>
      <c r="B6" s="74"/>
      <c r="C6" s="74"/>
      <c r="D6" s="74"/>
      <c r="E6" s="74"/>
      <c r="F6" s="74"/>
    </row>
    <row r="7" spans="1:10" ht="18.75">
      <c r="A7" s="77">
        <v>2453100000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6600000</v>
      </c>
      <c r="D13" s="61">
        <f>D14+D26+D45+D37</f>
        <v>6600000</v>
      </c>
      <c r="E13" s="41">
        <f>E14+E26+E64</f>
        <v>0</v>
      </c>
      <c r="F13" s="40"/>
      <c r="G13" s="12"/>
      <c r="H13" s="28"/>
      <c r="I13" s="12"/>
      <c r="J13" s="12"/>
    </row>
    <row r="14" spans="1:10" s="5" customFormat="1" ht="25.5">
      <c r="A14" s="17">
        <v>11000000</v>
      </c>
      <c r="B14" s="19" t="s">
        <v>8</v>
      </c>
      <c r="C14" s="51">
        <f>D14+E14</f>
        <v>1800000</v>
      </c>
      <c r="D14" s="58">
        <f>D15+D20</f>
        <v>1800000</v>
      </c>
      <c r="E14" s="40"/>
      <c r="F14" s="40"/>
      <c r="G14" s="24"/>
      <c r="H14" s="28"/>
      <c r="I14" s="24"/>
      <c r="J14" s="24"/>
    </row>
    <row r="15" spans="1:10" s="5" customFormat="1">
      <c r="A15" s="17">
        <v>11010000</v>
      </c>
      <c r="B15" s="19" t="s">
        <v>47</v>
      </c>
      <c r="C15" s="41">
        <f>SUM(C16:C19)</f>
        <v>1800000</v>
      </c>
      <c r="D15" s="58">
        <f>SUM(D16:D19)</f>
        <v>1800000</v>
      </c>
      <c r="E15" s="40"/>
      <c r="F15" s="40"/>
      <c r="G15" s="24"/>
      <c r="H15" s="28"/>
      <c r="I15" s="24"/>
      <c r="J15" s="24"/>
    </row>
    <row r="16" spans="1:10" ht="38.25">
      <c r="A16" s="15">
        <v>11010100</v>
      </c>
      <c r="B16" s="16" t="s">
        <v>26</v>
      </c>
      <c r="C16" s="42">
        <f>D16+E16</f>
        <v>1800000</v>
      </c>
      <c r="D16" s="43">
        <v>1800000</v>
      </c>
      <c r="E16" s="43"/>
      <c r="F16" s="43"/>
      <c r="G16" s="25"/>
      <c r="H16" s="28"/>
      <c r="I16" s="12"/>
      <c r="J16" s="12"/>
    </row>
    <row r="17" spans="1:10" ht="63.75" hidden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4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126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>
      <c r="A37" s="17">
        <v>14000000</v>
      </c>
      <c r="B37" s="19" t="s">
        <v>79</v>
      </c>
      <c r="C37" s="40">
        <f t="shared" si="1"/>
        <v>1800000</v>
      </c>
      <c r="D37" s="58">
        <f>D38+D40+D42</f>
        <v>1800000</v>
      </c>
      <c r="E37" s="40"/>
      <c r="F37" s="40"/>
      <c r="H37" s="28"/>
    </row>
    <row r="38" spans="1:8" s="29" customFormat="1" ht="25.5">
      <c r="A38" s="17">
        <v>14020000</v>
      </c>
      <c r="B38" s="21" t="s">
        <v>80</v>
      </c>
      <c r="C38" s="40">
        <f t="shared" si="1"/>
        <v>200000</v>
      </c>
      <c r="D38" s="58">
        <f>D39</f>
        <v>200000</v>
      </c>
      <c r="E38" s="40"/>
      <c r="F38" s="40"/>
      <c r="H38" s="28"/>
    </row>
    <row r="39" spans="1:8" s="29" customFormat="1">
      <c r="A39" s="9">
        <v>14021900</v>
      </c>
      <c r="B39" s="20" t="s">
        <v>81</v>
      </c>
      <c r="C39" s="43">
        <f t="shared" si="1"/>
        <v>200000</v>
      </c>
      <c r="D39" s="59">
        <v>200000</v>
      </c>
      <c r="E39" s="43"/>
      <c r="F39" s="43"/>
      <c r="H39" s="28"/>
    </row>
    <row r="40" spans="1:8" s="29" customFormat="1" ht="25.5">
      <c r="A40" s="17">
        <v>14030000</v>
      </c>
      <c r="B40" s="19" t="s">
        <v>82</v>
      </c>
      <c r="C40" s="40">
        <f t="shared" si="1"/>
        <v>1000000</v>
      </c>
      <c r="D40" s="58">
        <f>D41</f>
        <v>1000000</v>
      </c>
      <c r="E40" s="40"/>
      <c r="F40" s="40"/>
      <c r="H40" s="28"/>
    </row>
    <row r="41" spans="1:8" s="29" customFormat="1">
      <c r="A41" s="9">
        <v>14031900</v>
      </c>
      <c r="B41" s="20" t="s">
        <v>83</v>
      </c>
      <c r="C41" s="43">
        <f t="shared" si="1"/>
        <v>1000000</v>
      </c>
      <c r="D41" s="59">
        <v>1000000</v>
      </c>
      <c r="E41" s="43"/>
      <c r="F41" s="43"/>
      <c r="H41" s="28"/>
    </row>
    <row r="42" spans="1:8" s="29" customFormat="1" ht="25.5">
      <c r="A42" s="17">
        <v>14040000</v>
      </c>
      <c r="B42" s="19" t="s">
        <v>84</v>
      </c>
      <c r="C42" s="40">
        <f t="shared" si="1"/>
        <v>600000</v>
      </c>
      <c r="D42" s="58">
        <f>D43+D44</f>
        <v>600000</v>
      </c>
      <c r="E42" s="43"/>
      <c r="F42" s="43"/>
      <c r="H42" s="28"/>
    </row>
    <row r="43" spans="1:8" s="29" customFormat="1" ht="69" customHeight="1">
      <c r="A43" s="9">
        <v>14040100</v>
      </c>
      <c r="B43" s="20" t="s">
        <v>149</v>
      </c>
      <c r="C43" s="43">
        <f t="shared" si="1"/>
        <v>600000</v>
      </c>
      <c r="D43" s="59">
        <v>600000</v>
      </c>
      <c r="E43" s="43"/>
      <c r="F43" s="43"/>
      <c r="H43" s="28"/>
    </row>
    <row r="44" spans="1:8" s="29" customFormat="1" ht="69" hidden="1" customHeight="1">
      <c r="A44" s="9">
        <v>14040200</v>
      </c>
      <c r="B44" s="20" t="s">
        <v>150</v>
      </c>
      <c r="C44" s="43">
        <f t="shared" si="1"/>
        <v>0</v>
      </c>
      <c r="D44" s="58"/>
      <c r="E44" s="43"/>
      <c r="F44" s="43"/>
      <c r="H44" s="28"/>
    </row>
    <row r="45" spans="1:8" s="29" customFormat="1" ht="25.5">
      <c r="A45" s="17">
        <v>18000000</v>
      </c>
      <c r="B45" s="19" t="s">
        <v>127</v>
      </c>
      <c r="C45" s="40">
        <f>D45+E45</f>
        <v>3000000</v>
      </c>
      <c r="D45" s="58">
        <f>D46+D56+D60</f>
        <v>3000000</v>
      </c>
      <c r="E45" s="40"/>
      <c r="F45" s="40"/>
      <c r="H45" s="28"/>
    </row>
    <row r="46" spans="1:8" s="29" customFormat="1">
      <c r="A46" s="17">
        <v>18010000</v>
      </c>
      <c r="B46" s="21" t="s">
        <v>85</v>
      </c>
      <c r="C46" s="40">
        <f t="shared" si="1"/>
        <v>1700000</v>
      </c>
      <c r="D46" s="58">
        <f>D47+D48+D49+D50+D51+D52+D53+D54+D55</f>
        <v>1700000</v>
      </c>
      <c r="E46" s="40"/>
      <c r="F46" s="40"/>
      <c r="H46" s="28"/>
    </row>
    <row r="47" spans="1:8" s="29" customFormat="1" ht="38.25" hidden="1">
      <c r="A47" s="9">
        <v>18010100</v>
      </c>
      <c r="B47" s="20" t="s">
        <v>86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18010200</v>
      </c>
      <c r="B48" s="20" t="s">
        <v>87</v>
      </c>
      <c r="C48" s="43">
        <f t="shared" si="1"/>
        <v>0</v>
      </c>
      <c r="D48" s="59"/>
      <c r="E48" s="43"/>
      <c r="F48" s="43"/>
      <c r="H48" s="28"/>
    </row>
    <row r="49" spans="1:10" s="29" customFormat="1" ht="38.25">
      <c r="A49" s="9">
        <v>18010300</v>
      </c>
      <c r="B49" s="20" t="s">
        <v>88</v>
      </c>
      <c r="C49" s="43">
        <f t="shared" si="1"/>
        <v>500000</v>
      </c>
      <c r="D49" s="59">
        <v>500000</v>
      </c>
      <c r="E49" s="43"/>
      <c r="F49" s="43"/>
      <c r="H49" s="28"/>
    </row>
    <row r="50" spans="1:10" s="29" customFormat="1" ht="38.25" hidden="1">
      <c r="A50" s="9">
        <v>18010400</v>
      </c>
      <c r="B50" s="20" t="s">
        <v>89</v>
      </c>
      <c r="C50" s="43">
        <f t="shared" si="1"/>
        <v>0</v>
      </c>
      <c r="D50" s="59"/>
      <c r="E50" s="43"/>
      <c r="F50" s="43"/>
      <c r="H50" s="28"/>
    </row>
    <row r="51" spans="1:10" s="29" customFormat="1" hidden="1">
      <c r="A51" s="9">
        <v>18010500</v>
      </c>
      <c r="B51" s="20" t="s">
        <v>90</v>
      </c>
      <c r="C51" s="43">
        <f t="shared" si="1"/>
        <v>0</v>
      </c>
      <c r="D51" s="59"/>
      <c r="E51" s="43"/>
      <c r="F51" s="43"/>
      <c r="H51" s="28"/>
    </row>
    <row r="52" spans="1:10" s="29" customFormat="1">
      <c r="A52" s="9">
        <v>18010600</v>
      </c>
      <c r="B52" s="20" t="s">
        <v>91</v>
      </c>
      <c r="C52" s="43">
        <f t="shared" si="1"/>
        <v>800000</v>
      </c>
      <c r="D52" s="59">
        <v>800000</v>
      </c>
      <c r="E52" s="43"/>
      <c r="F52" s="43"/>
      <c r="H52" s="28"/>
    </row>
    <row r="53" spans="1:10" s="29" customFormat="1">
      <c r="A53" s="9">
        <v>18010700</v>
      </c>
      <c r="B53" s="20" t="s">
        <v>92</v>
      </c>
      <c r="C53" s="43">
        <f t="shared" si="1"/>
        <v>200000</v>
      </c>
      <c r="D53" s="59">
        <v>200000</v>
      </c>
      <c r="E53" s="43"/>
      <c r="F53" s="43"/>
      <c r="H53" s="28"/>
    </row>
    <row r="54" spans="1:10" s="29" customFormat="1">
      <c r="A54" s="9">
        <v>18010900</v>
      </c>
      <c r="B54" s="20" t="s">
        <v>93</v>
      </c>
      <c r="C54" s="43">
        <f t="shared" si="1"/>
        <v>200000</v>
      </c>
      <c r="D54" s="59">
        <v>200000</v>
      </c>
      <c r="E54" s="43"/>
      <c r="F54" s="43"/>
      <c r="H54" s="28"/>
    </row>
    <row r="55" spans="1:10" s="29" customFormat="1" hidden="1">
      <c r="A55" s="9">
        <v>18011100</v>
      </c>
      <c r="B55" s="20" t="s">
        <v>122</v>
      </c>
      <c r="C55" s="43">
        <f>D55+E55</f>
        <v>0</v>
      </c>
      <c r="D55" s="59"/>
      <c r="E55" s="43"/>
      <c r="F55" s="43"/>
      <c r="H55" s="28"/>
    </row>
    <row r="56" spans="1:10" s="29" customFormat="1" hidden="1">
      <c r="A56" s="17">
        <v>18020000</v>
      </c>
      <c r="B56" s="19" t="s">
        <v>95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t="25.5" hidden="1">
      <c r="A57" s="9">
        <v>18020200</v>
      </c>
      <c r="B57" s="20" t="s">
        <v>94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18030000</v>
      </c>
      <c r="B58" s="19" t="s">
        <v>96</v>
      </c>
      <c r="C58" s="40">
        <f t="shared" si="1"/>
        <v>0</v>
      </c>
      <c r="D58" s="58">
        <f>D59</f>
        <v>0</v>
      </c>
      <c r="E58" s="40"/>
      <c r="F58" s="40"/>
      <c r="H58" s="28"/>
    </row>
    <row r="59" spans="1:10" s="29" customFormat="1" hidden="1">
      <c r="A59" s="9">
        <v>18030200</v>
      </c>
      <c r="B59" s="20" t="s">
        <v>97</v>
      </c>
      <c r="C59" s="43">
        <f t="shared" si="1"/>
        <v>0</v>
      </c>
      <c r="D59" s="59"/>
      <c r="E59" s="43"/>
      <c r="F59" s="43"/>
      <c r="H59" s="28"/>
    </row>
    <row r="60" spans="1:10" s="29" customFormat="1">
      <c r="A60" s="17">
        <v>18050000</v>
      </c>
      <c r="B60" s="21" t="s">
        <v>98</v>
      </c>
      <c r="C60" s="40">
        <f t="shared" si="1"/>
        <v>1300000</v>
      </c>
      <c r="D60" s="58">
        <f>D61+D62+D63</f>
        <v>1300000</v>
      </c>
      <c r="E60" s="40"/>
      <c r="F60" s="40"/>
      <c r="H60" s="28"/>
    </row>
    <row r="61" spans="1:10" s="29" customFormat="1" hidden="1">
      <c r="A61" s="9">
        <v>18050300</v>
      </c>
      <c r="B61" s="20" t="s">
        <v>99</v>
      </c>
      <c r="C61" s="43">
        <f t="shared" si="1"/>
        <v>0</v>
      </c>
      <c r="D61" s="59"/>
      <c r="E61" s="43"/>
      <c r="F61" s="43"/>
      <c r="H61" s="28"/>
    </row>
    <row r="62" spans="1:10" s="29" customFormat="1">
      <c r="A62" s="9">
        <v>18050400</v>
      </c>
      <c r="B62" s="20" t="s">
        <v>100</v>
      </c>
      <c r="C62" s="43">
        <f t="shared" si="1"/>
        <v>800000</v>
      </c>
      <c r="D62" s="59">
        <v>800000</v>
      </c>
      <c r="E62" s="43"/>
      <c r="F62" s="43"/>
      <c r="H62" s="28"/>
    </row>
    <row r="63" spans="1:10" s="29" customFormat="1" ht="51">
      <c r="A63" s="9">
        <v>18050500</v>
      </c>
      <c r="B63" s="20" t="s">
        <v>101</v>
      </c>
      <c r="C63" s="43">
        <f t="shared" si="1"/>
        <v>500000</v>
      </c>
      <c r="D63" s="59">
        <v>500000</v>
      </c>
      <c r="E63" s="43"/>
      <c r="F63" s="43"/>
      <c r="H63" s="28"/>
    </row>
    <row r="64" spans="1:10" hidden="1">
      <c r="A64" s="17">
        <v>19000000</v>
      </c>
      <c r="B64" s="19" t="s">
        <v>21</v>
      </c>
      <c r="C64" s="40">
        <f t="shared" si="1"/>
        <v>0</v>
      </c>
      <c r="D64" s="61"/>
      <c r="E64" s="41">
        <f>E65</f>
        <v>0</v>
      </c>
      <c r="F64" s="40"/>
      <c r="G64" s="30"/>
      <c r="H64" s="28"/>
      <c r="I64" s="12"/>
      <c r="J64" s="12"/>
    </row>
    <row r="65" spans="1:10" s="5" customFormat="1" hidden="1">
      <c r="A65" s="17">
        <v>19010000</v>
      </c>
      <c r="B65" s="21" t="s">
        <v>18</v>
      </c>
      <c r="C65" s="40">
        <f t="shared" ref="C65:C83" si="2">D65+E65</f>
        <v>0</v>
      </c>
      <c r="D65" s="61"/>
      <c r="E65" s="41">
        <f>E66+E67+E68</f>
        <v>0</v>
      </c>
      <c r="F65" s="40"/>
      <c r="G65" s="29"/>
      <c r="H65" s="28"/>
      <c r="I65" s="24"/>
      <c r="J65" s="24"/>
    </row>
    <row r="66" spans="1:10" s="29" customFormat="1" ht="51" hidden="1">
      <c r="A66" s="9">
        <v>19010100</v>
      </c>
      <c r="B66" s="20" t="s">
        <v>119</v>
      </c>
      <c r="C66" s="43">
        <f t="shared" si="2"/>
        <v>0</v>
      </c>
      <c r="D66" s="63"/>
      <c r="E66" s="22"/>
      <c r="F66" s="43"/>
      <c r="H66" s="28"/>
    </row>
    <row r="67" spans="1:10" s="5" customFormat="1" ht="25.5" hidden="1">
      <c r="A67" s="9">
        <v>19010200</v>
      </c>
      <c r="B67" s="20" t="s">
        <v>22</v>
      </c>
      <c r="C67" s="43">
        <f t="shared" si="2"/>
        <v>0</v>
      </c>
      <c r="D67" s="63"/>
      <c r="E67" s="22"/>
      <c r="F67" s="43"/>
      <c r="G67" s="29"/>
      <c r="H67" s="28"/>
      <c r="I67" s="24"/>
      <c r="J67" s="24"/>
    </row>
    <row r="68" spans="1:10" s="5" customFormat="1" ht="38.25" hidden="1">
      <c r="A68" s="9">
        <v>19010300</v>
      </c>
      <c r="B68" s="20" t="s">
        <v>23</v>
      </c>
      <c r="C68" s="43">
        <f t="shared" si="2"/>
        <v>0</v>
      </c>
      <c r="D68" s="63"/>
      <c r="E68" s="22"/>
      <c r="F68" s="43"/>
      <c r="G68" s="29"/>
      <c r="H68" s="28"/>
      <c r="I68" s="24"/>
      <c r="J68" s="24"/>
    </row>
    <row r="69" spans="1:10" s="5" customFormat="1">
      <c r="A69" s="17">
        <v>20000000</v>
      </c>
      <c r="B69" s="18" t="s">
        <v>10</v>
      </c>
      <c r="C69" s="65">
        <f t="shared" si="2"/>
        <v>2621021.2000000002</v>
      </c>
      <c r="D69" s="68">
        <f>D70+D77+D94</f>
        <v>72100</v>
      </c>
      <c r="E69" s="65">
        <f>E100</f>
        <v>2548921.2000000002</v>
      </c>
      <c r="F69" s="65"/>
      <c r="G69" s="24"/>
      <c r="H69" s="28"/>
      <c r="I69" s="24"/>
      <c r="J69" s="24"/>
    </row>
    <row r="70" spans="1:10" s="5" customFormat="1">
      <c r="A70" s="17">
        <v>21000000</v>
      </c>
      <c r="B70" s="19" t="s">
        <v>11</v>
      </c>
      <c r="C70" s="40">
        <f t="shared" si="2"/>
        <v>50000</v>
      </c>
      <c r="D70" s="58">
        <f>D71+D73</f>
        <v>50000</v>
      </c>
      <c r="E70" s="40"/>
      <c r="F70" s="40"/>
      <c r="G70" s="24"/>
      <c r="H70" s="28"/>
      <c r="I70" s="24"/>
      <c r="J70" s="24"/>
    </row>
    <row r="71" spans="1:10" ht="76.5" hidden="1">
      <c r="A71" s="17">
        <v>21010000</v>
      </c>
      <c r="B71" s="21" t="s">
        <v>33</v>
      </c>
      <c r="C71" s="40">
        <f t="shared" si="2"/>
        <v>0</v>
      </c>
      <c r="D71" s="58">
        <f>D72</f>
        <v>0</v>
      </c>
      <c r="E71" s="40"/>
      <c r="F71" s="40"/>
      <c r="G71" s="12"/>
      <c r="H71" s="28"/>
      <c r="I71" s="12"/>
      <c r="J71" s="12"/>
    </row>
    <row r="72" spans="1:10" ht="38.25" hidden="1">
      <c r="A72" s="9">
        <v>21010300</v>
      </c>
      <c r="B72" s="11" t="s">
        <v>34</v>
      </c>
      <c r="C72" s="43">
        <f t="shared" si="2"/>
        <v>0</v>
      </c>
      <c r="D72" s="43"/>
      <c r="E72" s="49"/>
      <c r="F72" s="43"/>
      <c r="G72" s="12"/>
      <c r="H72" s="28"/>
      <c r="I72" s="12"/>
      <c r="J72" s="12"/>
    </row>
    <row r="73" spans="1:10">
      <c r="A73" s="17">
        <v>21080000</v>
      </c>
      <c r="B73" s="57" t="s">
        <v>14</v>
      </c>
      <c r="C73" s="40">
        <f t="shared" si="2"/>
        <v>50000</v>
      </c>
      <c r="D73" s="58">
        <f>D74+D75+D76</f>
        <v>50000</v>
      </c>
      <c r="E73" s="41"/>
      <c r="F73" s="40"/>
      <c r="G73" s="12"/>
      <c r="H73" s="28"/>
      <c r="I73" s="12"/>
      <c r="J73" s="12"/>
    </row>
    <row r="74" spans="1:10" ht="51" hidden="1">
      <c r="A74" s="9">
        <v>21080900</v>
      </c>
      <c r="B74" s="11" t="s">
        <v>136</v>
      </c>
      <c r="C74" s="43">
        <f t="shared" ref="C74" si="3">D74+E74</f>
        <v>0</v>
      </c>
      <c r="D74" s="59"/>
      <c r="E74" s="49"/>
      <c r="F74" s="43"/>
      <c r="G74" s="12"/>
      <c r="H74" s="28"/>
      <c r="I74" s="12"/>
      <c r="J74" s="12"/>
    </row>
    <row r="75" spans="1:10">
      <c r="A75" s="9">
        <v>21081100</v>
      </c>
      <c r="B75" s="11" t="s">
        <v>102</v>
      </c>
      <c r="C75" s="43">
        <f t="shared" si="2"/>
        <v>30000</v>
      </c>
      <c r="D75" s="59">
        <v>30000</v>
      </c>
      <c r="E75" s="49"/>
      <c r="F75" s="43"/>
      <c r="G75" s="12"/>
      <c r="H75" s="28"/>
      <c r="I75" s="12"/>
      <c r="J75" s="12"/>
    </row>
    <row r="76" spans="1:10" ht="38.25">
      <c r="A76" s="9">
        <v>21081500</v>
      </c>
      <c r="B76" s="11" t="s">
        <v>103</v>
      </c>
      <c r="C76" s="43">
        <f t="shared" si="2"/>
        <v>20000</v>
      </c>
      <c r="D76" s="59">
        <v>20000</v>
      </c>
      <c r="E76" s="49"/>
      <c r="F76" s="43"/>
      <c r="G76" s="12"/>
      <c r="H76" s="28"/>
      <c r="I76" s="12"/>
      <c r="J76" s="12"/>
    </row>
    <row r="77" spans="1:10" ht="25.5" hidden="1">
      <c r="A77" s="17">
        <v>22000000</v>
      </c>
      <c r="B77" s="57" t="s">
        <v>104</v>
      </c>
      <c r="C77" s="40">
        <f t="shared" si="2"/>
        <v>0</v>
      </c>
      <c r="D77" s="58">
        <f>D78+D89+D91+D84</f>
        <v>0</v>
      </c>
      <c r="E77" s="41"/>
      <c r="F77" s="40"/>
      <c r="G77" s="12"/>
      <c r="H77" s="28"/>
      <c r="I77" s="12"/>
      <c r="J77" s="12"/>
    </row>
    <row r="78" spans="1:10" hidden="1">
      <c r="A78" s="17">
        <v>22010000</v>
      </c>
      <c r="B78" s="57" t="s">
        <v>111</v>
      </c>
      <c r="C78" s="40">
        <f>D78+E78</f>
        <v>0</v>
      </c>
      <c r="D78" s="58">
        <f>D79+D80+D81</f>
        <v>0</v>
      </c>
      <c r="E78" s="41"/>
      <c r="F78" s="40"/>
      <c r="G78" s="12"/>
      <c r="H78" s="28"/>
      <c r="I78" s="12"/>
      <c r="J78" s="12"/>
    </row>
    <row r="79" spans="1:10" ht="38.25" hidden="1">
      <c r="A79" s="9">
        <v>22010300</v>
      </c>
      <c r="B79" s="11" t="s">
        <v>105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 hidden="1">
      <c r="A80" s="9">
        <v>22012500</v>
      </c>
      <c r="B80" s="11" t="s">
        <v>106</v>
      </c>
      <c r="C80" s="43">
        <f t="shared" si="2"/>
        <v>0</v>
      </c>
      <c r="D80" s="59"/>
      <c r="E80" s="49"/>
      <c r="F80" s="43"/>
      <c r="G80" s="12"/>
      <c r="H80" s="28"/>
      <c r="I80" s="12"/>
      <c r="J80" s="12"/>
    </row>
    <row r="81" spans="1:10" ht="25.5" hidden="1">
      <c r="A81" s="9">
        <v>22012600</v>
      </c>
      <c r="B81" s="11" t="s">
        <v>107</v>
      </c>
      <c r="C81" s="43">
        <f t="shared" si="2"/>
        <v>0</v>
      </c>
      <c r="D81" s="59"/>
      <c r="E81" s="49"/>
      <c r="F81" s="43"/>
      <c r="G81" s="12"/>
      <c r="H81" s="28"/>
      <c r="I81" s="12"/>
      <c r="J81" s="12"/>
    </row>
    <row r="82" spans="1:10" hidden="1">
      <c r="A82" s="9"/>
      <c r="B82" s="11"/>
      <c r="C82" s="43"/>
      <c r="D82" s="59"/>
      <c r="E82" s="49"/>
      <c r="F82" s="43"/>
      <c r="G82" s="12"/>
      <c r="H82" s="28"/>
      <c r="I82" s="12"/>
      <c r="J82" s="12"/>
    </row>
    <row r="83" spans="1:10" ht="25.5" hidden="1">
      <c r="A83" s="17">
        <v>21110000</v>
      </c>
      <c r="B83" s="23" t="s">
        <v>12</v>
      </c>
      <c r="C83" s="40">
        <f t="shared" si="2"/>
        <v>0</v>
      </c>
      <c r="D83" s="58"/>
      <c r="E83" s="40"/>
      <c r="F83" s="40"/>
      <c r="G83" s="12"/>
      <c r="H83" s="28"/>
      <c r="I83" s="12"/>
      <c r="J83" s="12"/>
    </row>
    <row r="84" spans="1:10" hidden="1">
      <c r="A84" s="17">
        <v>22010000</v>
      </c>
      <c r="B84" s="19" t="s">
        <v>30</v>
      </c>
      <c r="C84" s="40">
        <f>SUM(C85:C88)</f>
        <v>0</v>
      </c>
      <c r="D84" s="58">
        <f>SUM(D85:D88)</f>
        <v>0</v>
      </c>
      <c r="E84" s="40"/>
      <c r="F84" s="40"/>
      <c r="G84" s="12"/>
      <c r="H84" s="28"/>
      <c r="I84" s="12"/>
      <c r="J84" s="12"/>
    </row>
    <row r="85" spans="1:10" s="5" customFormat="1" ht="38.25" hidden="1">
      <c r="A85" s="9">
        <v>22010300</v>
      </c>
      <c r="B85" s="64" t="s">
        <v>128</v>
      </c>
      <c r="C85" s="43">
        <f t="shared" ref="C85:C90" si="4">D85+E85</f>
        <v>0</v>
      </c>
      <c r="D85" s="59"/>
      <c r="E85" s="43"/>
      <c r="F85" s="43"/>
      <c r="G85" s="24"/>
      <c r="H85" s="28"/>
      <c r="I85" s="24"/>
      <c r="J85" s="24"/>
    </row>
    <row r="86" spans="1:10" s="7" customFormat="1" hidden="1">
      <c r="A86" s="9">
        <v>22012500</v>
      </c>
      <c r="B86" s="20" t="s">
        <v>106</v>
      </c>
      <c r="C86" s="43">
        <f t="shared" si="4"/>
        <v>0</v>
      </c>
      <c r="D86" s="59"/>
      <c r="E86" s="43"/>
      <c r="F86" s="43"/>
      <c r="G86" s="26"/>
      <c r="H86" s="28"/>
      <c r="I86" s="26"/>
      <c r="J86" s="26"/>
    </row>
    <row r="87" spans="1:10" s="29" customFormat="1" ht="25.5" hidden="1">
      <c r="A87" s="9">
        <v>22012600</v>
      </c>
      <c r="B87" s="64" t="s">
        <v>129</v>
      </c>
      <c r="C87" s="43">
        <f t="shared" si="4"/>
        <v>0</v>
      </c>
      <c r="D87" s="59"/>
      <c r="E87" s="43"/>
      <c r="F87" s="43"/>
      <c r="H87" s="28"/>
    </row>
    <row r="88" spans="1:10" s="29" customFormat="1" ht="25.5" hidden="1">
      <c r="A88" s="9">
        <v>22011800</v>
      </c>
      <c r="B88" s="8" t="s">
        <v>19</v>
      </c>
      <c r="C88" s="43">
        <f t="shared" si="4"/>
        <v>0</v>
      </c>
      <c r="D88" s="59"/>
      <c r="E88" s="43"/>
      <c r="F88" s="43"/>
      <c r="H88" s="28"/>
    </row>
    <row r="89" spans="1:10" s="29" customFormat="1" ht="25.5" hidden="1">
      <c r="A89" s="17">
        <v>22080000</v>
      </c>
      <c r="B89" s="23" t="s">
        <v>24</v>
      </c>
      <c r="C89" s="40">
        <f t="shared" si="4"/>
        <v>0</v>
      </c>
      <c r="D89" s="58">
        <f>D90</f>
        <v>0</v>
      </c>
      <c r="E89" s="40"/>
      <c r="F89" s="40"/>
      <c r="H89" s="28"/>
    </row>
    <row r="90" spans="1:10" s="29" customFormat="1" ht="38.25" hidden="1">
      <c r="A90" s="9">
        <v>22080400</v>
      </c>
      <c r="B90" s="10" t="s">
        <v>25</v>
      </c>
      <c r="C90" s="43">
        <f t="shared" si="4"/>
        <v>0</v>
      </c>
      <c r="D90" s="59"/>
      <c r="E90" s="43"/>
      <c r="F90" s="43"/>
      <c r="H90" s="28"/>
    </row>
    <row r="91" spans="1:10" s="29" customFormat="1" hidden="1">
      <c r="A91" s="17">
        <v>22090000</v>
      </c>
      <c r="B91" s="23" t="s">
        <v>108</v>
      </c>
      <c r="C91" s="40">
        <f>D91+E91</f>
        <v>0</v>
      </c>
      <c r="D91" s="58">
        <f>D92+D93</f>
        <v>0</v>
      </c>
      <c r="E91" s="40"/>
      <c r="F91" s="40"/>
      <c r="H91" s="28"/>
    </row>
    <row r="92" spans="1:10" s="29" customFormat="1" ht="38.25" hidden="1">
      <c r="A92" s="9">
        <v>22090100</v>
      </c>
      <c r="B92" s="10" t="s">
        <v>109</v>
      </c>
      <c r="C92" s="43">
        <f>D92+E92</f>
        <v>0</v>
      </c>
      <c r="D92" s="43"/>
      <c r="E92" s="43"/>
      <c r="F92" s="43"/>
      <c r="H92" s="28"/>
    </row>
    <row r="93" spans="1:10" s="29" customFormat="1" ht="38.25" hidden="1">
      <c r="A93" s="9">
        <v>22090400</v>
      </c>
      <c r="B93" s="10" t="s">
        <v>110</v>
      </c>
      <c r="C93" s="43">
        <f>D93+E93</f>
        <v>0</v>
      </c>
      <c r="D93" s="43"/>
      <c r="E93" s="43"/>
      <c r="F93" s="43"/>
      <c r="H93" s="28"/>
    </row>
    <row r="94" spans="1:10" s="29" customFormat="1">
      <c r="A94" s="17">
        <v>24000000</v>
      </c>
      <c r="B94" s="19" t="s">
        <v>13</v>
      </c>
      <c r="C94" s="40">
        <f t="shared" ref="C94:C152" si="5">D94+E94</f>
        <v>22100</v>
      </c>
      <c r="D94" s="40">
        <f>D95</f>
        <v>22100</v>
      </c>
      <c r="E94" s="40">
        <f>E97</f>
        <v>0</v>
      </c>
      <c r="F94" s="40">
        <f>F97</f>
        <v>0</v>
      </c>
      <c r="H94" s="28"/>
    </row>
    <row r="95" spans="1:10" s="29" customFormat="1">
      <c r="A95" s="17">
        <v>24060000</v>
      </c>
      <c r="B95" s="19" t="s">
        <v>14</v>
      </c>
      <c r="C95" s="40">
        <f t="shared" si="5"/>
        <v>22100</v>
      </c>
      <c r="D95" s="40">
        <f>D96</f>
        <v>22100</v>
      </c>
      <c r="E95" s="40">
        <f>E96</f>
        <v>0</v>
      </c>
      <c r="F95" s="40">
        <f>F96</f>
        <v>0</v>
      </c>
      <c r="H95" s="28"/>
    </row>
    <row r="96" spans="1:10" s="30" customFormat="1">
      <c r="A96" s="9">
        <v>24060300</v>
      </c>
      <c r="B96" s="20" t="s">
        <v>14</v>
      </c>
      <c r="C96" s="43">
        <f t="shared" si="5"/>
        <v>22100</v>
      </c>
      <c r="D96" s="43">
        <v>22100</v>
      </c>
      <c r="E96" s="43"/>
      <c r="F96" s="43"/>
      <c r="H96" s="28"/>
    </row>
    <row r="97" spans="1:10" s="30" customFormat="1" hidden="1">
      <c r="A97" s="9"/>
      <c r="B97" s="10"/>
      <c r="C97" s="43">
        <f t="shared" ref="C97" si="6">D97+E97</f>
        <v>0</v>
      </c>
      <c r="D97" s="43"/>
      <c r="E97" s="43"/>
      <c r="F97" s="43"/>
      <c r="H97" s="28"/>
    </row>
    <row r="98" spans="1:10" s="30" customFormat="1" hidden="1">
      <c r="A98" s="17">
        <v>24110000</v>
      </c>
      <c r="B98" s="34" t="s">
        <v>32</v>
      </c>
      <c r="C98" s="40">
        <f t="shared" si="5"/>
        <v>0</v>
      </c>
      <c r="D98" s="55"/>
      <c r="E98" s="55">
        <f>E99</f>
        <v>0</v>
      </c>
      <c r="F98" s="55"/>
      <c r="H98" s="28"/>
    </row>
    <row r="99" spans="1:10" ht="51" hidden="1">
      <c r="A99" s="9">
        <v>24110900</v>
      </c>
      <c r="B99" s="31" t="s">
        <v>31</v>
      </c>
      <c r="C99" s="40">
        <f t="shared" si="5"/>
        <v>0</v>
      </c>
      <c r="D99" s="55"/>
      <c r="E99" s="56"/>
      <c r="F99" s="56"/>
      <c r="G99" s="12"/>
      <c r="H99" s="28"/>
      <c r="I99" s="12"/>
      <c r="J99" s="12"/>
    </row>
    <row r="100" spans="1:10" s="5" customFormat="1">
      <c r="A100" s="17">
        <v>25000000</v>
      </c>
      <c r="B100" s="19" t="s">
        <v>15</v>
      </c>
      <c r="C100" s="65">
        <f t="shared" si="5"/>
        <v>2548921.2000000002</v>
      </c>
      <c r="D100" s="40"/>
      <c r="E100" s="65">
        <v>2548921.2000000002</v>
      </c>
      <c r="F100" s="40"/>
      <c r="G100" s="24"/>
      <c r="H100" s="28"/>
      <c r="I100" s="24"/>
      <c r="J100" s="24"/>
    </row>
    <row r="101" spans="1:10" s="5" customFormat="1">
      <c r="A101" s="4">
        <v>30000000</v>
      </c>
      <c r="B101" s="18" t="s">
        <v>76</v>
      </c>
      <c r="C101" s="69">
        <f t="shared" ref="C101:C106" si="7">D101+E101</f>
        <v>0</v>
      </c>
      <c r="D101" s="65"/>
      <c r="E101" s="65">
        <f>E102+E104</f>
        <v>0</v>
      </c>
      <c r="F101" s="65">
        <f>F102+F104</f>
        <v>0</v>
      </c>
      <c r="G101" s="24"/>
      <c r="H101" s="28"/>
      <c r="I101" s="24"/>
      <c r="J101" s="24"/>
    </row>
    <row r="102" spans="1:10" s="5" customFormat="1" hidden="1">
      <c r="A102" s="4">
        <v>31000000</v>
      </c>
      <c r="B102" s="19" t="s">
        <v>138</v>
      </c>
      <c r="C102" s="69">
        <f t="shared" si="7"/>
        <v>0</v>
      </c>
      <c r="D102" s="65"/>
      <c r="E102" s="65">
        <f>E103</f>
        <v>0</v>
      </c>
      <c r="F102" s="65">
        <f>F103</f>
        <v>0</v>
      </c>
      <c r="G102" s="24"/>
      <c r="H102" s="28"/>
      <c r="I102" s="24"/>
      <c r="J102" s="24"/>
    </row>
    <row r="103" spans="1:10" s="5" customFormat="1" ht="38.25" hidden="1">
      <c r="A103" s="6">
        <v>31030000</v>
      </c>
      <c r="B103" s="20" t="s">
        <v>139</v>
      </c>
      <c r="C103" s="69">
        <f t="shared" si="7"/>
        <v>0</v>
      </c>
      <c r="D103" s="47"/>
      <c r="E103" s="47"/>
      <c r="F103" s="47"/>
      <c r="G103" s="24"/>
      <c r="H103" s="28"/>
      <c r="I103" s="24"/>
      <c r="J103" s="24"/>
    </row>
    <row r="104" spans="1:10" s="5" customFormat="1" hidden="1">
      <c r="A104" s="4">
        <v>33000000</v>
      </c>
      <c r="B104" s="19" t="s">
        <v>140</v>
      </c>
      <c r="C104" s="69">
        <f t="shared" si="7"/>
        <v>0</v>
      </c>
      <c r="D104" s="65"/>
      <c r="E104" s="65">
        <f>E105</f>
        <v>0</v>
      </c>
      <c r="F104" s="65">
        <f>F105</f>
        <v>0</v>
      </c>
      <c r="G104" s="24"/>
      <c r="H104" s="28"/>
      <c r="I104" s="24"/>
      <c r="J104" s="24"/>
    </row>
    <row r="105" spans="1:10" s="5" customFormat="1" hidden="1">
      <c r="A105" s="4">
        <v>33010000</v>
      </c>
      <c r="B105" s="19" t="s">
        <v>141</v>
      </c>
      <c r="C105" s="69">
        <f t="shared" si="7"/>
        <v>0</v>
      </c>
      <c r="D105" s="65"/>
      <c r="E105" s="65">
        <f>E106</f>
        <v>0</v>
      </c>
      <c r="F105" s="65">
        <f>F106</f>
        <v>0</v>
      </c>
      <c r="G105" s="24"/>
      <c r="H105" s="28"/>
      <c r="I105" s="24"/>
      <c r="J105" s="24"/>
    </row>
    <row r="106" spans="1:10" s="5" customFormat="1" ht="51" hidden="1">
      <c r="A106" s="6">
        <v>33010100</v>
      </c>
      <c r="B106" s="20" t="s">
        <v>142</v>
      </c>
      <c r="C106" s="69">
        <f t="shared" si="7"/>
        <v>0</v>
      </c>
      <c r="D106" s="47"/>
      <c r="E106" s="47"/>
      <c r="F106" s="47"/>
      <c r="G106" s="24"/>
      <c r="H106" s="28"/>
      <c r="I106" s="24"/>
      <c r="J106" s="24"/>
    </row>
    <row r="107" spans="1:10" s="5" customFormat="1">
      <c r="A107" s="4">
        <v>50000000</v>
      </c>
      <c r="B107" s="19" t="s">
        <v>134</v>
      </c>
      <c r="C107" s="65">
        <f t="shared" si="5"/>
        <v>0</v>
      </c>
      <c r="D107" s="65"/>
      <c r="E107" s="65">
        <f>E108</f>
        <v>0</v>
      </c>
      <c r="F107" s="65">
        <v>0</v>
      </c>
      <c r="G107" s="24"/>
      <c r="H107" s="28"/>
      <c r="I107" s="24"/>
      <c r="J107" s="24"/>
    </row>
    <row r="108" spans="1:10" s="5" customFormat="1" ht="38.25">
      <c r="A108" s="6">
        <v>50110000</v>
      </c>
      <c r="B108" s="20" t="s">
        <v>135</v>
      </c>
      <c r="C108" s="65">
        <f t="shared" si="5"/>
        <v>0</v>
      </c>
      <c r="D108" s="65"/>
      <c r="E108" s="47"/>
      <c r="F108" s="47"/>
      <c r="G108" s="24"/>
      <c r="H108" s="28"/>
      <c r="I108" s="24"/>
      <c r="J108" s="24"/>
    </row>
    <row r="109" spans="1:10" s="5" customFormat="1" ht="27.75" customHeight="1">
      <c r="A109" s="17"/>
      <c r="B109" s="19" t="s">
        <v>62</v>
      </c>
      <c r="C109" s="65">
        <f t="shared" si="5"/>
        <v>9221021.1999999993</v>
      </c>
      <c r="D109" s="65">
        <f>D69+D13</f>
        <v>6672100</v>
      </c>
      <c r="E109" s="65">
        <f>E13+E69+E101+E107</f>
        <v>2548921.2000000002</v>
      </c>
      <c r="F109" s="65">
        <f>F13+F69+F101+F107</f>
        <v>0</v>
      </c>
      <c r="G109" s="24"/>
      <c r="H109" s="28"/>
      <c r="I109" s="44"/>
      <c r="J109" s="24"/>
    </row>
    <row r="110" spans="1:10" s="5" customFormat="1">
      <c r="A110" s="4">
        <v>40000000</v>
      </c>
      <c r="B110" s="32" t="s">
        <v>16</v>
      </c>
      <c r="C110" s="65">
        <f t="shared" si="5"/>
        <v>27100</v>
      </c>
      <c r="D110" s="65">
        <f>D111</f>
        <v>27100</v>
      </c>
      <c r="E110" s="65">
        <f>E111</f>
        <v>0</v>
      </c>
      <c r="F110" s="65">
        <f>F111</f>
        <v>0</v>
      </c>
      <c r="G110" s="24"/>
      <c r="H110" s="24"/>
      <c r="I110" s="24"/>
      <c r="J110" s="24"/>
    </row>
    <row r="111" spans="1:10" s="5" customFormat="1" hidden="1">
      <c r="A111" s="4">
        <v>41000000</v>
      </c>
      <c r="B111" s="33" t="s">
        <v>17</v>
      </c>
      <c r="C111" s="65">
        <f t="shared" si="5"/>
        <v>27100</v>
      </c>
      <c r="D111" s="65">
        <f>D112+D115+D122+D125</f>
        <v>27100</v>
      </c>
      <c r="E111" s="65">
        <f>E112+E115+E122+E125</f>
        <v>0</v>
      </c>
      <c r="F111" s="65">
        <f>F112+F115+F122+F125</f>
        <v>0</v>
      </c>
      <c r="G111" s="24"/>
      <c r="H111" s="24"/>
      <c r="I111" s="24"/>
      <c r="J111" s="24"/>
    </row>
    <row r="112" spans="1:10" s="5" customFormat="1" hidden="1">
      <c r="A112" s="4">
        <v>41020000</v>
      </c>
      <c r="B112" s="33" t="s">
        <v>118</v>
      </c>
      <c r="C112" s="65">
        <f t="shared" si="5"/>
        <v>0</v>
      </c>
      <c r="D112" s="65">
        <f>D113+D114</f>
        <v>0</v>
      </c>
      <c r="E112" s="65">
        <f>E113+E123</f>
        <v>0</v>
      </c>
      <c r="F112" s="65">
        <f>F113+F123</f>
        <v>0</v>
      </c>
      <c r="G112" s="24"/>
      <c r="H112" s="24"/>
      <c r="I112" s="24"/>
      <c r="J112" s="24"/>
    </row>
    <row r="113" spans="1:10" hidden="1">
      <c r="A113" s="6">
        <v>41020100</v>
      </c>
      <c r="B113" s="31" t="s">
        <v>35</v>
      </c>
      <c r="C113" s="47">
        <f t="shared" si="5"/>
        <v>0</v>
      </c>
      <c r="D113" s="47"/>
      <c r="E113" s="47"/>
      <c r="F113" s="47"/>
      <c r="G113" s="12"/>
      <c r="H113" s="12"/>
      <c r="I113" s="12"/>
      <c r="J113" s="12"/>
    </row>
    <row r="114" spans="1:10" ht="76.5" hidden="1">
      <c r="A114" s="6">
        <v>41021400</v>
      </c>
      <c r="B114" s="31" t="s">
        <v>146</v>
      </c>
      <c r="C114" s="47">
        <f t="shared" ref="C114" si="8">D114+E114</f>
        <v>0</v>
      </c>
      <c r="D114" s="47"/>
      <c r="E114" s="47"/>
      <c r="F114" s="47"/>
      <c r="G114" s="12"/>
      <c r="H114" s="12"/>
      <c r="I114" s="12"/>
      <c r="J114" s="12"/>
    </row>
    <row r="115" spans="1:10" hidden="1">
      <c r="A115" s="4">
        <v>41030000</v>
      </c>
      <c r="B115" s="34" t="s">
        <v>112</v>
      </c>
      <c r="C115" s="65">
        <f t="shared" si="5"/>
        <v>0</v>
      </c>
      <c r="D115" s="65">
        <f>D116+D117+D121+D119+D120</f>
        <v>0</v>
      </c>
      <c r="E115" s="65">
        <f>E116+E117+E121+E119+E120</f>
        <v>0</v>
      </c>
      <c r="F115" s="65">
        <f>F116+F117+F121+F119+F120</f>
        <v>0</v>
      </c>
      <c r="G115" s="12"/>
      <c r="H115" s="12"/>
      <c r="I115" s="12"/>
      <c r="J115" s="12"/>
    </row>
    <row r="116" spans="1:10" ht="38.25" hidden="1">
      <c r="A116" s="6">
        <v>41032500</v>
      </c>
      <c r="B116" s="31" t="s">
        <v>144</v>
      </c>
      <c r="C116" s="47">
        <f t="shared" ref="C116" si="9">D116+E116</f>
        <v>0</v>
      </c>
      <c r="D116" s="47"/>
      <c r="E116" s="47"/>
      <c r="F116" s="47"/>
      <c r="G116" s="12"/>
      <c r="H116" s="12"/>
      <c r="I116" s="12"/>
      <c r="J116" s="12"/>
    </row>
    <row r="117" spans="1:10" ht="25.5" hidden="1">
      <c r="A117" s="6">
        <v>41033900</v>
      </c>
      <c r="B117" s="31" t="s">
        <v>113</v>
      </c>
      <c r="C117" s="47">
        <f t="shared" si="5"/>
        <v>0</v>
      </c>
      <c r="D117" s="47"/>
      <c r="E117" s="47"/>
      <c r="F117" s="47"/>
      <c r="G117" s="12"/>
      <c r="H117" s="12"/>
      <c r="I117" s="12"/>
      <c r="J117" s="12"/>
    </row>
    <row r="118" spans="1:10" ht="25.5" hidden="1">
      <c r="A118" s="6">
        <v>41034200</v>
      </c>
      <c r="B118" s="31" t="s">
        <v>114</v>
      </c>
      <c r="C118" s="47">
        <f>D118+E118</f>
        <v>0</v>
      </c>
      <c r="D118" s="47"/>
      <c r="E118" s="47"/>
      <c r="F118" s="47"/>
      <c r="G118" s="12"/>
      <c r="H118" s="12"/>
      <c r="I118" s="12"/>
      <c r="J118" s="12"/>
    </row>
    <row r="119" spans="1:10" ht="38.25" hidden="1">
      <c r="A119" s="6">
        <v>41034500</v>
      </c>
      <c r="B119" s="31" t="s">
        <v>133</v>
      </c>
      <c r="C119" s="47">
        <f t="shared" ref="C119" si="10">D119+E119</f>
        <v>0</v>
      </c>
      <c r="D119" s="47">
        <v>0</v>
      </c>
      <c r="E119" s="47"/>
      <c r="F119" s="47"/>
      <c r="G119" s="12"/>
      <c r="H119" s="12"/>
      <c r="I119" s="12"/>
      <c r="J119" s="12"/>
    </row>
    <row r="120" spans="1:10" ht="38.25" hidden="1">
      <c r="A120" s="6">
        <v>41034700</v>
      </c>
      <c r="B120" s="31" t="s">
        <v>148</v>
      </c>
      <c r="C120" s="47">
        <f t="shared" ref="C120" si="11">D120+E120</f>
        <v>0</v>
      </c>
      <c r="D120" s="47">
        <v>0</v>
      </c>
      <c r="E120" s="47"/>
      <c r="F120" s="47"/>
      <c r="G120" s="12"/>
      <c r="H120" s="12"/>
      <c r="I120" s="12"/>
      <c r="J120" s="12"/>
    </row>
    <row r="121" spans="1:10" ht="51" hidden="1">
      <c r="A121" s="6">
        <v>41035600</v>
      </c>
      <c r="B121" s="31" t="s">
        <v>130</v>
      </c>
      <c r="C121" s="47">
        <f>D121+E121</f>
        <v>0</v>
      </c>
      <c r="D121" s="47"/>
      <c r="E121" s="47"/>
      <c r="F121" s="47"/>
      <c r="G121" s="12"/>
      <c r="H121" s="12"/>
      <c r="I121" s="12"/>
      <c r="J121" s="12"/>
    </row>
    <row r="122" spans="1:10" hidden="1">
      <c r="A122" s="4">
        <v>41040000</v>
      </c>
      <c r="B122" s="34" t="s">
        <v>115</v>
      </c>
      <c r="C122" s="65">
        <f t="shared" si="5"/>
        <v>0</v>
      </c>
      <c r="D122" s="65">
        <f>D123+D124</f>
        <v>0</v>
      </c>
      <c r="E122" s="65"/>
      <c r="F122" s="65"/>
      <c r="G122" s="12"/>
      <c r="H122" s="12"/>
      <c r="I122" s="12"/>
      <c r="J122" s="12"/>
    </row>
    <row r="123" spans="1:10" ht="51" hidden="1">
      <c r="A123" s="6">
        <v>41040200</v>
      </c>
      <c r="B123" s="31" t="s">
        <v>70</v>
      </c>
      <c r="C123" s="47">
        <f t="shared" si="5"/>
        <v>0</v>
      </c>
      <c r="D123" s="47"/>
      <c r="E123" s="47"/>
      <c r="F123" s="47"/>
      <c r="G123" s="12"/>
      <c r="H123" s="12"/>
      <c r="I123" s="12"/>
      <c r="J123" s="12"/>
    </row>
    <row r="124" spans="1:10" ht="76.5" hidden="1">
      <c r="A124" s="6">
        <v>41040500</v>
      </c>
      <c r="B124" s="70" t="s">
        <v>143</v>
      </c>
      <c r="C124" s="47">
        <f t="shared" ref="C124" si="12">D124+E124</f>
        <v>0</v>
      </c>
      <c r="D124" s="47"/>
      <c r="E124" s="47"/>
      <c r="F124" s="47"/>
      <c r="G124" s="12"/>
      <c r="H124" s="12"/>
      <c r="I124" s="12"/>
      <c r="J124" s="12"/>
    </row>
    <row r="125" spans="1:10" s="5" customFormat="1">
      <c r="A125" s="4">
        <v>41050000</v>
      </c>
      <c r="B125" s="33" t="s">
        <v>116</v>
      </c>
      <c r="C125" s="65">
        <f t="shared" si="5"/>
        <v>27100</v>
      </c>
      <c r="D125" s="65">
        <f>D141+D139+D140+D151+D152+D142+D147+D138+D149</f>
        <v>27100</v>
      </c>
      <c r="E125" s="65">
        <f>E141+E139+E140+E151+E152+E142+E147+E138</f>
        <v>0</v>
      </c>
      <c r="F125" s="65">
        <f>F141+F139+F140+F151+F152+F142+F147+F138</f>
        <v>0</v>
      </c>
      <c r="G125" s="24"/>
      <c r="H125" s="24"/>
      <c r="I125" s="24"/>
      <c r="J125" s="24"/>
    </row>
    <row r="126" spans="1:10" ht="140.25" hidden="1">
      <c r="A126" s="6">
        <v>41030600</v>
      </c>
      <c r="B126" s="31" t="s">
        <v>67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89.25" hidden="1">
      <c r="A127" s="6">
        <v>41030800</v>
      </c>
      <c r="B127" s="31" t="s">
        <v>53</v>
      </c>
      <c r="C127" s="47">
        <f t="shared" si="5"/>
        <v>0</v>
      </c>
      <c r="D127" s="47"/>
      <c r="E127" s="67"/>
      <c r="F127" s="67"/>
      <c r="G127" s="12"/>
      <c r="H127" s="24"/>
      <c r="I127" s="12"/>
      <c r="J127" s="12"/>
    </row>
    <row r="128" spans="1:10" ht="51" hidden="1">
      <c r="A128" s="6">
        <v>41031000</v>
      </c>
      <c r="B128" s="31" t="s">
        <v>54</v>
      </c>
      <c r="C128" s="47">
        <f t="shared" si="5"/>
        <v>0</v>
      </c>
      <c r="D128" s="47"/>
      <c r="E128" s="67"/>
      <c r="F128" s="67"/>
      <c r="G128" s="12"/>
      <c r="H128" s="24"/>
      <c r="I128" s="12"/>
      <c r="J128" s="12"/>
    </row>
    <row r="129" spans="1:10" ht="38.25" hidden="1">
      <c r="A129" s="9">
        <v>41032600</v>
      </c>
      <c r="B129" s="10" t="s">
        <v>55</v>
      </c>
      <c r="C129" s="47">
        <f t="shared" si="5"/>
        <v>0</v>
      </c>
      <c r="D129" s="47"/>
      <c r="E129" s="67"/>
      <c r="F129" s="67"/>
      <c r="G129" s="12"/>
      <c r="H129" s="24"/>
      <c r="I129" s="12"/>
      <c r="J129" s="12"/>
    </row>
    <row r="130" spans="1:10" ht="38.25" hidden="1">
      <c r="A130" s="9">
        <v>41033300</v>
      </c>
      <c r="B130" s="10" t="s">
        <v>56</v>
      </c>
      <c r="C130" s="47">
        <f t="shared" si="5"/>
        <v>0</v>
      </c>
      <c r="D130" s="47"/>
      <c r="E130" s="67"/>
      <c r="F130" s="67"/>
      <c r="G130" s="12"/>
      <c r="H130" s="24"/>
      <c r="I130" s="12"/>
      <c r="J130" s="12"/>
    </row>
    <row r="131" spans="1:10" ht="38.25" hidden="1">
      <c r="A131" s="9">
        <v>41033600</v>
      </c>
      <c r="B131" s="10" t="s">
        <v>49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38.25" hidden="1">
      <c r="A132" s="9">
        <v>41033700</v>
      </c>
      <c r="B132" s="10" t="s">
        <v>57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25.5" hidden="1">
      <c r="A133" s="9">
        <v>41033900</v>
      </c>
      <c r="B133" s="10" t="s">
        <v>36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25.5" hidden="1">
      <c r="A134" s="9">
        <v>41034200</v>
      </c>
      <c r="B134" s="10" t="s">
        <v>37</v>
      </c>
      <c r="C134" s="47">
        <f t="shared" si="5"/>
        <v>0</v>
      </c>
      <c r="D134" s="47"/>
      <c r="E134" s="47"/>
      <c r="F134" s="47"/>
      <c r="G134" s="12"/>
      <c r="H134" s="24"/>
      <c r="I134" s="12"/>
      <c r="J134" s="12"/>
    </row>
    <row r="135" spans="1:10" ht="63.75" hidden="1">
      <c r="A135" s="9">
        <v>41034400</v>
      </c>
      <c r="B135" s="10" t="s">
        <v>51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38.25" hidden="1">
      <c r="A136" s="9">
        <v>41035400</v>
      </c>
      <c r="B136" s="10" t="s">
        <v>58</v>
      </c>
      <c r="C136" s="47">
        <f t="shared" si="5"/>
        <v>0</v>
      </c>
      <c r="D136" s="47"/>
      <c r="E136" s="47"/>
      <c r="F136" s="47"/>
      <c r="G136" s="12"/>
      <c r="H136" s="24"/>
      <c r="I136" s="12"/>
      <c r="J136" s="12"/>
    </row>
    <row r="137" spans="1:10" ht="114.75" hidden="1">
      <c r="A137" s="9">
        <v>41035800</v>
      </c>
      <c r="B137" s="10" t="s">
        <v>50</v>
      </c>
      <c r="C137" s="47">
        <f t="shared" si="5"/>
        <v>0</v>
      </c>
      <c r="D137" s="47"/>
      <c r="E137" s="47"/>
      <c r="F137" s="47"/>
      <c r="G137" s="12"/>
      <c r="H137" s="24"/>
      <c r="I137" s="12"/>
      <c r="J137" s="12"/>
    </row>
    <row r="138" spans="1:10" ht="89.25" hidden="1">
      <c r="A138" s="9">
        <v>41050900</v>
      </c>
      <c r="B138" s="10" t="s">
        <v>137</v>
      </c>
      <c r="C138" s="47">
        <f t="shared" ref="C138" si="13">D138+E138</f>
        <v>0</v>
      </c>
      <c r="D138" s="47"/>
      <c r="E138" s="47"/>
      <c r="F138" s="47"/>
      <c r="G138" s="12"/>
      <c r="H138" s="24"/>
      <c r="I138" s="12"/>
      <c r="J138" s="12"/>
    </row>
    <row r="139" spans="1:10" ht="51" hidden="1">
      <c r="A139" s="9">
        <v>41051000</v>
      </c>
      <c r="B139" s="10" t="s">
        <v>123</v>
      </c>
      <c r="C139" s="47">
        <f t="shared" si="5"/>
        <v>0</v>
      </c>
      <c r="D139" s="47"/>
      <c r="E139" s="47"/>
      <c r="F139" s="47"/>
      <c r="G139" s="12"/>
      <c r="H139" s="24"/>
      <c r="I139" s="12"/>
      <c r="J139" s="12"/>
    </row>
    <row r="140" spans="1:10" ht="38.25" hidden="1">
      <c r="A140" s="37">
        <v>41051200</v>
      </c>
      <c r="B140" s="10" t="s">
        <v>117</v>
      </c>
      <c r="C140" s="47">
        <f t="shared" ref="C140:C146" si="14">D140+E140</f>
        <v>0</v>
      </c>
      <c r="D140" s="47"/>
      <c r="E140" s="47"/>
      <c r="F140" s="47"/>
      <c r="G140" s="12"/>
      <c r="H140" s="24"/>
      <c r="I140" s="12"/>
      <c r="J140" s="12"/>
    </row>
    <row r="141" spans="1:10" ht="38.25" hidden="1">
      <c r="A141" s="37">
        <v>41051100</v>
      </c>
      <c r="B141" s="10" t="s">
        <v>72</v>
      </c>
      <c r="C141" s="47">
        <f t="shared" si="14"/>
        <v>0</v>
      </c>
      <c r="D141" s="47"/>
      <c r="E141" s="47"/>
      <c r="F141" s="47"/>
      <c r="G141" s="12"/>
      <c r="H141" s="24"/>
      <c r="I141" s="12"/>
      <c r="J141" s="12"/>
    </row>
    <row r="142" spans="1:10" ht="51" hidden="1">
      <c r="A142" s="37">
        <v>41051400</v>
      </c>
      <c r="B142" s="10" t="s">
        <v>132</v>
      </c>
      <c r="C142" s="47">
        <f t="shared" ref="C142" si="15">D142+E142</f>
        <v>0</v>
      </c>
      <c r="D142" s="47">
        <v>0</v>
      </c>
      <c r="E142" s="47"/>
      <c r="F142" s="47"/>
      <c r="G142" s="12"/>
      <c r="H142" s="24"/>
      <c r="I142" s="12"/>
      <c r="J142" s="12"/>
    </row>
    <row r="143" spans="1:10" ht="25.5" hidden="1">
      <c r="A143" s="37">
        <v>41053400</v>
      </c>
      <c r="B143" s="10" t="s">
        <v>75</v>
      </c>
      <c r="C143" s="47">
        <f t="shared" si="14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41051500</v>
      </c>
      <c r="B144" s="10" t="s">
        <v>69</v>
      </c>
      <c r="C144" s="47">
        <f t="shared" si="14"/>
        <v>0</v>
      </c>
      <c r="D144" s="47"/>
      <c r="E144" s="47"/>
      <c r="F144" s="47"/>
      <c r="G144" s="12"/>
      <c r="H144" s="24"/>
      <c r="I144" s="12"/>
      <c r="J144" s="12"/>
    </row>
    <row r="145" spans="1:10" ht="63.75" hidden="1">
      <c r="A145" s="37">
        <v>41054000</v>
      </c>
      <c r="B145" s="10" t="s">
        <v>77</v>
      </c>
      <c r="C145" s="47">
        <f t="shared" si="14"/>
        <v>0</v>
      </c>
      <c r="D145" s="47"/>
      <c r="E145" s="47"/>
      <c r="F145" s="47"/>
      <c r="G145" s="12"/>
      <c r="H145" s="24"/>
      <c r="I145" s="12"/>
      <c r="J145" s="12"/>
    </row>
    <row r="146" spans="1:10" ht="38.25" hidden="1">
      <c r="A146" s="37">
        <v>41054500</v>
      </c>
      <c r="B146" s="10" t="s">
        <v>73</v>
      </c>
      <c r="C146" s="47">
        <f t="shared" si="14"/>
        <v>0</v>
      </c>
      <c r="D146" s="47"/>
      <c r="E146" s="47"/>
      <c r="F146" s="47"/>
      <c r="G146" s="12"/>
      <c r="H146" s="24"/>
      <c r="I146" s="12"/>
      <c r="J146" s="12"/>
    </row>
    <row r="147" spans="1:10" ht="38.25" hidden="1">
      <c r="A147" s="37">
        <v>41055000</v>
      </c>
      <c r="B147" s="10" t="s">
        <v>131</v>
      </c>
      <c r="C147" s="47">
        <f t="shared" ref="C147" si="16">D147+E147</f>
        <v>0</v>
      </c>
      <c r="D147" s="47"/>
      <c r="E147" s="47"/>
      <c r="F147" s="47"/>
      <c r="G147" s="12"/>
      <c r="H147" s="24"/>
      <c r="I147" s="12"/>
      <c r="J147" s="12"/>
    </row>
    <row r="148" spans="1:10" ht="63.75" hidden="1">
      <c r="A148" s="37">
        <v>41037300</v>
      </c>
      <c r="B148" s="10" t="s">
        <v>52</v>
      </c>
      <c r="C148" s="47">
        <f t="shared" si="5"/>
        <v>0</v>
      </c>
      <c r="D148" s="47"/>
      <c r="E148" s="47"/>
      <c r="F148" s="47"/>
      <c r="G148" s="12"/>
      <c r="H148" s="24"/>
      <c r="I148" s="12"/>
      <c r="J148" s="12"/>
    </row>
    <row r="149" spans="1:10" ht="51" hidden="1">
      <c r="A149" s="37">
        <v>41057700</v>
      </c>
      <c r="B149" s="10" t="s">
        <v>147</v>
      </c>
      <c r="C149" s="47">
        <f t="shared" ref="C149" si="17">D149+E149</f>
        <v>0</v>
      </c>
      <c r="D149" s="47"/>
      <c r="E149" s="47"/>
      <c r="F149" s="47"/>
      <c r="G149" s="12"/>
      <c r="H149" s="24"/>
      <c r="I149" s="12"/>
      <c r="J149" s="12"/>
    </row>
    <row r="150" spans="1:10" hidden="1">
      <c r="A150" s="37"/>
      <c r="B150" s="10"/>
      <c r="C150" s="47"/>
      <c r="D150" s="47"/>
      <c r="E150" s="47"/>
      <c r="F150" s="47"/>
      <c r="G150" s="12"/>
      <c r="H150" s="24"/>
      <c r="I150" s="12"/>
      <c r="J150" s="12"/>
    </row>
    <row r="151" spans="1:10">
      <c r="A151" s="37">
        <v>41053900</v>
      </c>
      <c r="B151" s="10" t="s">
        <v>59</v>
      </c>
      <c r="C151" s="47">
        <f t="shared" si="5"/>
        <v>27100</v>
      </c>
      <c r="D151" s="47">
        <v>27100</v>
      </c>
      <c r="E151" s="47"/>
      <c r="F151" s="47"/>
      <c r="G151" s="12"/>
      <c r="H151" s="24"/>
      <c r="I151" s="12"/>
      <c r="J151" s="12"/>
    </row>
    <row r="152" spans="1:10" ht="63.75" hidden="1">
      <c r="A152" s="37">
        <v>41055000</v>
      </c>
      <c r="B152" s="10" t="s">
        <v>124</v>
      </c>
      <c r="C152" s="47">
        <f t="shared" si="5"/>
        <v>0</v>
      </c>
      <c r="D152" s="47"/>
      <c r="E152" s="47"/>
      <c r="F152" s="47"/>
      <c r="G152" s="12"/>
      <c r="H152" s="24"/>
      <c r="I152" s="12"/>
      <c r="J152" s="12"/>
    </row>
    <row r="153" spans="1:10">
      <c r="A153" s="4" t="s">
        <v>63</v>
      </c>
      <c r="B153" s="35" t="s">
        <v>64</v>
      </c>
      <c r="C153" s="66">
        <f>D153+E153</f>
        <v>9248121.1999999993</v>
      </c>
      <c r="D153" s="66">
        <f>D109+D110</f>
        <v>6699200</v>
      </c>
      <c r="E153" s="66">
        <f>E109+E110</f>
        <v>2548921.2000000002</v>
      </c>
      <c r="F153" s="66">
        <f>F109+F110</f>
        <v>0</v>
      </c>
      <c r="G153" s="12"/>
      <c r="H153" s="12"/>
      <c r="I153" s="12"/>
      <c r="J153" s="12"/>
    </row>
    <row r="154" spans="1:10" ht="18.75" customHeight="1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 ht="20.25" customHeight="1">
      <c r="A155" s="72" t="s">
        <v>74</v>
      </c>
      <c r="B155" s="73"/>
      <c r="C155" s="73"/>
      <c r="D155" s="45"/>
      <c r="E155" s="46" t="s">
        <v>121</v>
      </c>
      <c r="F155" s="46"/>
      <c r="G155" s="12"/>
      <c r="H155" s="12"/>
      <c r="I155" s="12"/>
      <c r="J155" s="12"/>
    </row>
    <row r="156" spans="1:10" ht="46.5" customHeight="1">
      <c r="A156"/>
      <c r="B156"/>
      <c r="C156"/>
      <c r="D156" s="39"/>
      <c r="E156" s="39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28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  <row r="947" spans="2:10">
      <c r="B947" s="27"/>
      <c r="C947" s="27"/>
      <c r="D947" s="12"/>
      <c r="E947" s="12"/>
      <c r="F947" s="12"/>
      <c r="G947" s="12"/>
      <c r="H947" s="12"/>
      <c r="I947" s="12"/>
      <c r="J947" s="12"/>
    </row>
    <row r="948" spans="2:10">
      <c r="B948" s="27"/>
      <c r="C948" s="27"/>
      <c r="D948" s="12"/>
      <c r="E948" s="12"/>
      <c r="F948" s="12"/>
      <c r="G948" s="12"/>
      <c r="H948" s="12"/>
      <c r="I948" s="12"/>
      <c r="J948" s="12"/>
    </row>
    <row r="949" spans="2:10">
      <c r="B949" s="27"/>
      <c r="C949" s="27"/>
      <c r="D949" s="12"/>
      <c r="E949" s="12"/>
      <c r="F949" s="12"/>
      <c r="G949" s="12"/>
      <c r="H949" s="12"/>
      <c r="I949" s="12"/>
      <c r="J949" s="12"/>
    </row>
    <row r="950" spans="2:10">
      <c r="B950" s="27"/>
      <c r="C950" s="27"/>
      <c r="D950" s="12"/>
      <c r="E950" s="12"/>
      <c r="F950" s="12"/>
      <c r="G950" s="12"/>
      <c r="H950" s="12"/>
      <c r="I950" s="12"/>
      <c r="J950" s="12"/>
    </row>
  </sheetData>
  <mergeCells count="13">
    <mergeCell ref="D1:F1"/>
    <mergeCell ref="D2:F2"/>
    <mergeCell ref="D3:F3"/>
    <mergeCell ref="D4:F4"/>
    <mergeCell ref="A155:C155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2023-06-16T08:52:45Z</cp:lastPrinted>
  <dcterms:created xsi:type="dcterms:W3CDTF">2007-12-18T13:04:43Z</dcterms:created>
  <dcterms:modified xsi:type="dcterms:W3CDTF">2023-11-03T08:47:03Z</dcterms:modified>
</cp:coreProperties>
</file>